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ón de FMEPPP\2023\Reporte Físico Financiero 2023\Ejecución Presupuestaria 2023\Reporte Físico-Financiero Trimestral 2023\2do trimestre\"/>
    </mc:Choice>
  </mc:AlternateContent>
  <xr:revisionPtr revIDLastSave="0" documentId="13_ncr:1_{42487026-DA7A-4E08-9B83-966561615AD9}" xr6:coauthVersionLast="47" xr6:coauthVersionMax="47" xr10:uidLastSave="{00000000-0000-0000-0000-000000000000}"/>
  <bookViews>
    <workbookView xWindow="-120" yWindow="-120" windowWidth="29040" windowHeight="15840" tabRatio="525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J30" i="1"/>
  <c r="I30" i="1"/>
  <c r="I26" i="1"/>
  <c r="C17" i="1" l="1"/>
  <c r="C16" i="1"/>
  <c r="C15" i="1"/>
</calcChain>
</file>

<file path=xl/sharedStrings.xml><?xml version="1.0" encoding="utf-8"?>
<sst xmlns="http://schemas.openxmlformats.org/spreadsheetml/2006/main" count="89" uniqueCount="80">
  <si>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</si>
  <si>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</si>
  <si>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</si>
  <si>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</si>
  <si>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</si>
  <si>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</si>
  <si>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</si>
  <si>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</si>
  <si>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</si>
  <si>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</si>
  <si>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</si>
  <si>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</si>
  <si>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</si>
  <si>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</si>
  <si>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</si>
  <si>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</si>
  <si>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</si>
  <si>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</si>
  <si>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</si>
  <si>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</si>
  <si>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</si>
  <si>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</si>
  <si>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</si>
  <si>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</si>
  <si>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</si>
  <si>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</si>
  <si>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</si>
  <si>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</si>
  <si>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</si>
  <si>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</si>
  <si>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</si>
  <si>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</si>
  <si>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</si>
  <si>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</si>
  <si>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</si>
  <si>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</si>
  <si>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</si>
  <si>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</si>
  <si>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</si>
  <si>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</si>
  <si>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</si>
  <si>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</si>
  <si>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</si>
  <si>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</si>
  <si>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</si>
  <si>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</si>
  <si>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</si>
  <si>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</si>
  <si>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</si>
  <si>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0211 Ministerio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</si>
  <si>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</si>
  <si>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</si>
  <si>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</si>
  <si>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</si>
  <si>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Población General.</t>
  </si>
  <si>
    <t>Este programa contribuye a desarrollar y brindar un mejor servicio de transporte público, eficiente, accesible, seguro, oportuno, cómodo, económico y de calidad a todos los usuarios.</t>
  </si>
  <si>
    <t>23-Acceso y uso adecuado del Servicio de Transporte.</t>
  </si>
  <si>
    <t>5872 - Usuarios reciben servicios de transporte ferroviario</t>
  </si>
  <si>
    <t>5873 - Usuarios reciben servicios de transporte aéreo por cable</t>
  </si>
  <si>
    <t>Cantidad de pasajeros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</si>
  <si>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</si>
  <si>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</si>
  <si>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>I -Información Institucional</t>
  </si>
  <si>
    <t>01-Misterio de Obras Públicas y Comunicaciones</t>
  </si>
  <si>
    <r>
      <t xml:space="preserve">VI. </t>
    </r>
    <r>
      <rPr>
        <b/>
        <sz val="12"/>
        <color theme="0"/>
        <rFont val="Century Gothic"/>
        <family val="2"/>
      </rPr>
      <t>Oportunidades de Mejora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</si>
  <si>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</si>
  <si>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Elaborado por:</t>
  </si>
  <si>
    <t>Validado por:</t>
  </si>
  <si>
    <t>Lic. Ashley Marie Arias</t>
  </si>
  <si>
    <t>Ing. David De Jesus Gomez</t>
  </si>
  <si>
    <t>Encargado 
Departamento de Planificación y Desarrollo</t>
  </si>
  <si>
    <t>Firma:</t>
  </si>
  <si>
    <t>Fecha:</t>
  </si>
  <si>
    <t>1. Continuar con la construcción de las obras físicas (Línea 2B y Línea 2C) y la Ampliación del Servicio de la Línea 1 del Metro de Santo Domingo.</t>
  </si>
  <si>
    <t>Encargada 
División de Formulación, Monitoreo, Evaluación de Planes, Programas y Proyectos (FMEPPP)</t>
  </si>
  <si>
    <t>Mejorar la movilidad ciudadana a través de la disponibilidad de medios de transporte modernizados, medido como la cantidad de ciudadanos que reciben dichos servicios de 72 millones en el 2021 a 139 millones en el 2023.</t>
  </si>
  <si>
    <t>Transporte de usuarios equivalente a 25,050,676 pasajeros, lo que representa un 98.80% de la meta física programada con respecto a la meta física alcanzada. Se logró una ejecución financiera trimestral de DOP 3,546,319,331.14, lo que representa un 99.97%.</t>
  </si>
  <si>
    <t>Transporte de usuarios equivalente a 861,405 pasajeros, lo que representa un 92.57% de la meta física programada con respecto a la meta física alcanzada. Se logró una ejecución financiera trimestral de DOP 116,649,655.2, lo que representa un 124.95%.</t>
  </si>
  <si>
    <t>El desempeño físico presenta un porcentaje de cumplimiento del 92.57% debido a la suspensión del servicio durante 9 días, por labores de mantenimiento del sistema. El desempeño financiero presenta un porcentaje de cumplimiento del 124.65% debido al pago de avance inicial de la contratación de servicios de mantenimiento del Teleférico de Santo Domingo, Línea 1. Contrato 2023.</t>
  </si>
  <si>
    <t>No existe desvío físico-financiero superior al 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</si>
</sst>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entury Gothic"/>
      <family val="2"/>
    </font>
    <font>
      <i/>
      <sz val="11"/>
      <color theme="1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10" borderId="0" applyNumberFormat="0" applyBorder="0" applyAlignment="0" applyProtection="0"/>
  </cellStyleXfs>
  <cellXfs count="107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/>
    <xf numFmtId="0" fontId="2" fillId="9" borderId="1" xfId="0" applyFont="1" applyFill="1" applyBorder="1" applyAlignment="1">
      <alignment vertical="top" wrapText="1"/>
    </xf>
    <xf numFmtId="0" fontId="9" fillId="0" borderId="0" xfId="0" applyFont="1" applyProtection="1">
      <protection locked="0"/>
    </xf>
    <xf numFmtId="0" fontId="2" fillId="9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9" borderId="18" xfId="0" applyFont="1" applyFill="1" applyBorder="1" applyAlignment="1">
      <alignment vertical="center"/>
    </xf>
    <xf numFmtId="0" fontId="4" fillId="9" borderId="18" xfId="0" applyFont="1" applyFill="1" applyBorder="1"/>
    <xf numFmtId="0" fontId="2" fillId="9" borderId="17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vertical="center"/>
    </xf>
    <xf numFmtId="0" fontId="2" fillId="9" borderId="17" xfId="0" applyFont="1" applyFill="1" applyBorder="1" applyAlignment="1">
      <alignment vertical="center" wrapText="1"/>
    </xf>
    <xf numFmtId="0" fontId="9" fillId="0" borderId="17" xfId="0" applyFont="1" applyBorder="1"/>
    <xf numFmtId="0" fontId="13" fillId="8" borderId="28" xfId="0" applyFont="1" applyFill="1" applyBorder="1" applyAlignment="1">
      <alignment horizontal="center" vertical="center" wrapText="1" readingOrder="1"/>
    </xf>
    <xf numFmtId="0" fontId="13" fillId="8" borderId="29" xfId="0" applyFont="1" applyFill="1" applyBorder="1" applyAlignment="1">
      <alignment horizontal="center" vertical="center" wrapText="1" readingOrder="1"/>
    </xf>
    <xf numFmtId="0" fontId="13" fillId="8" borderId="30" xfId="0" applyFont="1" applyFill="1" applyBorder="1" applyAlignment="1">
      <alignment horizontal="center" vertical="center" wrapText="1" readingOrder="1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165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37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8" fillId="7" borderId="26" xfId="2" applyNumberFormat="1" applyFont="1" applyFill="1" applyBorder="1" applyAlignment="1" applyProtection="1">
      <alignment horizontal="center" vertical="center" wrapText="1" readingOrder="1"/>
    </xf>
    <xf numFmtId="167" fontId="8" fillId="7" borderId="23" xfId="0" applyNumberFormat="1" applyFont="1" applyFill="1" applyBorder="1" applyAlignment="1">
      <alignment horizontal="center" vertical="center" wrapText="1" readingOrder="1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165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37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" fillId="9" borderId="17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5" borderId="18" xfId="0" applyFont="1" applyFill="1" applyBorder="1" applyAlignment="1" applyProtection="1">
      <alignment horizontal="left" vertical="center" wrapText="1"/>
      <protection locked="0"/>
    </xf>
    <xf numFmtId="0" fontId="18" fillId="9" borderId="19" xfId="0" applyFont="1" applyFill="1" applyBorder="1" applyAlignment="1">
      <alignment horizontal="left" vertical="center"/>
    </xf>
    <xf numFmtId="0" fontId="18" fillId="9" borderId="35" xfId="0" applyFont="1" applyFill="1" applyBorder="1" applyAlignment="1">
      <alignment horizontal="left" vertical="center"/>
    </xf>
    <xf numFmtId="0" fontId="18" fillId="9" borderId="36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11" fillId="9" borderId="0" xfId="0" applyFont="1" applyFill="1" applyAlignment="1" applyProtection="1">
      <alignment horizontal="left" vertical="center" wrapText="1"/>
      <protection locked="0"/>
    </xf>
    <xf numFmtId="0" fontId="11" fillId="9" borderId="1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11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9" borderId="20" xfId="0" applyFont="1" applyFill="1" applyBorder="1" applyAlignment="1" applyProtection="1">
      <alignment horizontal="left" vertical="center"/>
      <protection locked="0"/>
    </xf>
    <xf numFmtId="0" fontId="11" fillId="9" borderId="20" xfId="0" applyFont="1" applyFill="1" applyBorder="1" applyAlignment="1" applyProtection="1">
      <alignment horizontal="left" vertical="center" wrapText="1"/>
      <protection locked="0"/>
    </xf>
    <xf numFmtId="0" fontId="13" fillId="8" borderId="26" xfId="0" applyFont="1" applyFill="1" applyBorder="1" applyAlignment="1">
      <alignment horizontal="center" vertical="center" wrapText="1" readingOrder="1"/>
    </xf>
    <xf numFmtId="0" fontId="8" fillId="6" borderId="27" xfId="0" applyFont="1" applyFill="1" applyBorder="1" applyAlignment="1">
      <alignment vertical="top" wrapText="1"/>
    </xf>
    <xf numFmtId="39" fontId="8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6" borderId="26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3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11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4" fontId="8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8" fillId="7" borderId="26" xfId="2" applyNumberFormat="1" applyFont="1" applyFill="1" applyBorder="1" applyAlignment="1" applyProtection="1">
      <alignment horizontal="center" vertical="center" wrapText="1" readingOrder="1"/>
    </xf>
    <xf numFmtId="10" fontId="8" fillId="7" borderId="27" xfId="2" applyNumberFormat="1" applyFont="1" applyFill="1" applyBorder="1" applyAlignment="1" applyProtection="1">
      <alignment horizontal="center" vertical="center" wrapText="1" readingOrder="1"/>
    </xf>
  </cellXfs>
  <cellStyles count="13">
    <cellStyle name="40% - Énfasis1 2" xfId="12" xr:uid="{A069F96B-EE47-475D-A032-FD245B66096C}"/>
    <cellStyle name="Millares" xfId="1" builtinId="3"/>
    <cellStyle name="Millares 2" xfId="5" xr:uid="{157FDD33-1237-4520-B109-8200EC2A9C5F}"/>
    <cellStyle name="Normal" xfId="0" builtinId="0"/>
    <cellStyle name="Normal 2" xfId="6" xr:uid="{C8DA5C21-CC21-4D71-8422-5260547E7DD5}"/>
    <cellStyle name="Normal 2 2" xfId="11" xr:uid="{BA812B21-F0AA-4753-92A0-E960E79815C1}"/>
    <cellStyle name="Normal 3" xfId="7" xr:uid="{E1606DAF-D081-4A29-A54C-D1CE50583337}"/>
    <cellStyle name="Normal 3 2" xfId="10" xr:uid="{BAA76801-DFD1-4D30-AB6E-F92D1AF3AB60}"/>
    <cellStyle name="Normal 3 3 2" xfId="9" xr:uid="{5AE1C155-4C45-45F6-81BE-8436BB1DE3D0}"/>
    <cellStyle name="Normal 4" xfId="3" xr:uid="{01D570F5-A4F1-4B71-BB6C-B16E9B200E61}"/>
    <cellStyle name="Normal 5" xfId="8" xr:uid="{262BFCE1-4314-4C4B-A4B1-7D8CE1670D90}"/>
    <cellStyle name="Normal 6" xfId="4" xr:uid="{11FAA07A-6BDE-494E-B7B2-B2691803F254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5" formatCode="#,##0_);\(#,##0\)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1</xdr:row>
      <xdr:rowOff>34018</xdr:rowOff>
    </xdr:from>
    <xdr:ext cx="1322070" cy="747453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38125"/>
          <a:ext cx="1322070" cy="7474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 dataCellStyle="Normal 4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IF(G30&gt;0,G30/E30,0)</calculatedColumnFormula>
    </tableColumn>
    <tableColumn id="8" xr3:uid="{00000000-0010-0000-0000-000008000000}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view="pageBreakPreview" zoomScale="90" zoomScaleNormal="100" zoomScaleSheetLayoutView="90" workbookViewId="0">
      <selection activeCell="A8" sqref="A8:J8"/>
    </sheetView>
  </sheetViews>
  <sheetFormatPr baseColWidth="10" defaultColWidth="11.42578125" defaultRowHeight="15.75" x14ac:dyDescent="0.25"/>
  <cols>
    <col min="1" max="1" width="28.42578125" style="1" customWidth="1"/>
    <col min="2" max="3" width="12.7109375" style="1" customWidth="1"/>
    <col min="4" max="4" width="20.42578125" style="1" customWidth="1"/>
    <col min="5" max="5" width="12.7109375" style="1" customWidth="1"/>
    <col min="6" max="6" width="18" style="1" customWidth="1"/>
    <col min="7" max="7" width="14.85546875" style="1" customWidth="1"/>
    <col min="8" max="8" width="20.140625" style="1" customWidth="1"/>
    <col min="9" max="10" width="12.7109375" style="1" customWidth="1"/>
    <col min="11" max="11" width="11.42578125" style="1"/>
    <col min="12" max="16384" width="11.42578125" style="2"/>
  </cols>
  <sheetData>
    <row r="1" spans="1:11" ht="16.5" thickBot="1" x14ac:dyDescent="0.3"/>
    <row r="2" spans="1:11" ht="16.5" thickBot="1" x14ac:dyDescent="0.3">
      <c r="A2" s="3"/>
      <c r="B2" s="70" t="s">
        <v>48</v>
      </c>
      <c r="C2" s="71"/>
      <c r="D2" s="71"/>
      <c r="E2" s="71"/>
      <c r="F2" s="71"/>
      <c r="G2" s="71"/>
      <c r="H2" s="71"/>
      <c r="I2" s="71"/>
      <c r="J2" s="72"/>
      <c r="K2" s="4"/>
    </row>
    <row r="3" spans="1:11" ht="32.25" thickBot="1" x14ac:dyDescent="0.3">
      <c r="A3" s="5"/>
      <c r="B3" s="73" t="s">
        <v>0</v>
      </c>
      <c r="C3" s="74"/>
      <c r="D3" s="73" t="s">
        <v>1</v>
      </c>
      <c r="E3" s="74"/>
      <c r="F3" s="74"/>
      <c r="G3" s="74"/>
      <c r="H3" s="75"/>
      <c r="I3" s="6" t="s">
        <v>2</v>
      </c>
      <c r="J3" s="7" t="s">
        <v>3</v>
      </c>
      <c r="K3" s="4"/>
    </row>
    <row r="4" spans="1:11" ht="16.5" thickBot="1" x14ac:dyDescent="0.3">
      <c r="A4" s="8"/>
      <c r="B4" s="76" t="s">
        <v>4</v>
      </c>
      <c r="C4" s="77"/>
      <c r="D4" s="76"/>
      <c r="E4" s="77"/>
      <c r="F4" s="77"/>
      <c r="G4" s="77"/>
      <c r="H4" s="78"/>
      <c r="I4" s="9">
        <v>44717</v>
      </c>
      <c r="J4" s="10">
        <v>1</v>
      </c>
      <c r="K4" s="4"/>
    </row>
    <row r="5" spans="1:11" x14ac:dyDescent="0.25">
      <c r="A5" s="79"/>
      <c r="B5" s="80"/>
      <c r="C5" s="80"/>
      <c r="D5" s="81"/>
      <c r="E5" s="81"/>
      <c r="F5" s="81"/>
      <c r="G5" s="81"/>
      <c r="H5" s="81"/>
      <c r="I5" s="80"/>
      <c r="J5" s="82"/>
      <c r="K5" s="4"/>
    </row>
    <row r="6" spans="1:11" ht="3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8"/>
      <c r="K6" s="4"/>
    </row>
    <row r="7" spans="1:11" x14ac:dyDescent="0.25">
      <c r="A7" s="59" t="s">
        <v>62</v>
      </c>
      <c r="B7" s="60"/>
      <c r="C7" s="60"/>
      <c r="D7" s="60"/>
      <c r="E7" s="60"/>
      <c r="F7" s="60"/>
      <c r="G7" s="60"/>
      <c r="H7" s="60"/>
      <c r="I7" s="60"/>
      <c r="J7" s="61"/>
      <c r="K7" s="4"/>
    </row>
    <row r="8" spans="1:11" x14ac:dyDescent="0.2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4"/>
    </row>
    <row r="9" spans="1:11" ht="17.25" customHeight="1" x14ac:dyDescent="0.25">
      <c r="A9" s="11" t="s">
        <v>6</v>
      </c>
      <c r="B9" s="83" t="s">
        <v>49</v>
      </c>
      <c r="C9" s="83"/>
      <c r="D9" s="83"/>
      <c r="E9" s="83"/>
      <c r="F9" s="83"/>
      <c r="G9" s="83"/>
      <c r="H9" s="83"/>
      <c r="I9" s="83"/>
      <c r="J9" s="83"/>
      <c r="K9" s="4"/>
    </row>
    <row r="10" spans="1:11" ht="17.25" customHeight="1" x14ac:dyDescent="0.25">
      <c r="A10" s="12" t="s">
        <v>34</v>
      </c>
      <c r="B10" s="102" t="s">
        <v>63</v>
      </c>
      <c r="C10" s="102"/>
      <c r="D10" s="102"/>
      <c r="E10" s="102"/>
      <c r="F10" s="102"/>
      <c r="G10" s="102"/>
      <c r="H10" s="102"/>
      <c r="I10" s="102"/>
      <c r="J10" s="102"/>
      <c r="K10" s="4"/>
    </row>
    <row r="11" spans="1:11" ht="16.5" customHeight="1" x14ac:dyDescent="0.25">
      <c r="A11" s="12" t="s">
        <v>35</v>
      </c>
      <c r="B11" s="102" t="s">
        <v>50</v>
      </c>
      <c r="C11" s="102"/>
      <c r="D11" s="102"/>
      <c r="E11" s="102"/>
      <c r="F11" s="102"/>
      <c r="G11" s="102"/>
      <c r="H11" s="102"/>
      <c r="I11" s="102"/>
      <c r="J11" s="102"/>
      <c r="K11" s="4"/>
    </row>
    <row r="12" spans="1:11" ht="22.5" customHeight="1" x14ac:dyDescent="0.25">
      <c r="A12" s="11" t="s">
        <v>7</v>
      </c>
      <c r="B12" s="84" t="s">
        <v>51</v>
      </c>
      <c r="C12" s="84"/>
      <c r="D12" s="84"/>
      <c r="E12" s="84"/>
      <c r="F12" s="84"/>
      <c r="G12" s="84"/>
      <c r="H12" s="84"/>
      <c r="I12" s="84"/>
      <c r="J12" s="84"/>
    </row>
    <row r="13" spans="1:11" ht="28.5" customHeight="1" x14ac:dyDescent="0.25">
      <c r="A13" s="11" t="s">
        <v>8</v>
      </c>
      <c r="B13" s="85" t="s">
        <v>52</v>
      </c>
      <c r="C13" s="85"/>
      <c r="D13" s="85"/>
      <c r="E13" s="85"/>
      <c r="F13" s="85"/>
      <c r="G13" s="85"/>
      <c r="H13" s="85"/>
      <c r="I13" s="85"/>
      <c r="J13" s="85"/>
    </row>
    <row r="14" spans="1:11" x14ac:dyDescent="0.25">
      <c r="A14" s="59" t="s">
        <v>9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1" ht="27.75" customHeight="1" x14ac:dyDescent="0.25">
      <c r="A15" s="13" t="s">
        <v>10</v>
      </c>
      <c r="B15" s="14">
        <v>3</v>
      </c>
      <c r="C15" s="65" t="str">
        <f>IFERROR(VLOOKUP(B15,'[1]Validacion datos'!A2:B5,2,FALSE),"")</f>
        <v>DESARROLLO PRODUCTIVO</v>
      </c>
      <c r="D15" s="65"/>
      <c r="E15" s="65"/>
      <c r="F15" s="65"/>
      <c r="G15" s="65"/>
      <c r="H15" s="65"/>
      <c r="I15" s="65"/>
      <c r="J15" s="65"/>
    </row>
    <row r="16" spans="1:11" ht="26.25" customHeight="1" x14ac:dyDescent="0.25">
      <c r="A16" s="13" t="s">
        <v>11</v>
      </c>
      <c r="B16" s="15">
        <v>3.3</v>
      </c>
      <c r="C16" s="65" t="str">
        <f>IFERROR(VLOOKUP(B16,'[1]Validacion datos'!A8:B26,2,FALSE),"")</f>
        <v>Competitividad e innovavión en un ambiente favorable a la cooperación y la responsabilidad social</v>
      </c>
      <c r="D16" s="65"/>
      <c r="E16" s="65"/>
      <c r="F16" s="65"/>
      <c r="G16" s="65"/>
      <c r="H16" s="65"/>
      <c r="I16" s="65"/>
      <c r="J16" s="65"/>
    </row>
    <row r="17" spans="1:11" ht="46.5" customHeight="1" x14ac:dyDescent="0.25">
      <c r="A17" s="16" t="s">
        <v>12</v>
      </c>
      <c r="B17" s="15" t="s">
        <v>53</v>
      </c>
      <c r="C17" s="65" t="str">
        <f>IFERROR(VLOOKUP(B17,'[1]Validacion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7" s="65"/>
      <c r="E17" s="65"/>
      <c r="F17" s="65"/>
      <c r="G17" s="65"/>
      <c r="H17" s="65"/>
      <c r="I17" s="65"/>
      <c r="J17" s="65"/>
    </row>
    <row r="18" spans="1:11" x14ac:dyDescent="0.25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1"/>
    </row>
    <row r="19" spans="1:11" ht="29.25" customHeight="1" x14ac:dyDescent="0.25">
      <c r="A19" s="17" t="s">
        <v>14</v>
      </c>
      <c r="B19" s="55" t="s">
        <v>56</v>
      </c>
      <c r="C19" s="55"/>
      <c r="D19" s="55"/>
      <c r="E19" s="55"/>
      <c r="F19" s="55"/>
      <c r="G19" s="55"/>
      <c r="H19" s="55"/>
      <c r="I19" s="55"/>
      <c r="J19" s="56"/>
    </row>
    <row r="20" spans="1:11" ht="33" customHeight="1" x14ac:dyDescent="0.25">
      <c r="A20" s="18" t="s">
        <v>15</v>
      </c>
      <c r="B20" s="55" t="s">
        <v>55</v>
      </c>
      <c r="C20" s="55"/>
      <c r="D20" s="55"/>
      <c r="E20" s="55"/>
      <c r="F20" s="55"/>
      <c r="G20" s="55"/>
      <c r="H20" s="55"/>
      <c r="I20" s="55"/>
      <c r="J20" s="56"/>
    </row>
    <row r="21" spans="1:11" ht="34.5" customHeight="1" x14ac:dyDescent="0.25">
      <c r="A21" s="18" t="s">
        <v>16</v>
      </c>
      <c r="B21" s="55" t="s">
        <v>54</v>
      </c>
      <c r="C21" s="55"/>
      <c r="D21" s="55"/>
      <c r="E21" s="55"/>
      <c r="F21" s="55"/>
      <c r="G21" s="55"/>
      <c r="H21" s="55"/>
      <c r="I21" s="55"/>
      <c r="J21" s="56"/>
    </row>
    <row r="22" spans="1:11" ht="35.25" customHeight="1" x14ac:dyDescent="0.25">
      <c r="A22" s="18" t="s">
        <v>36</v>
      </c>
      <c r="B22" s="55" t="s">
        <v>75</v>
      </c>
      <c r="C22" s="55"/>
      <c r="D22" s="55"/>
      <c r="E22" s="55"/>
      <c r="F22" s="55"/>
      <c r="G22" s="55"/>
      <c r="H22" s="55"/>
      <c r="I22" s="55"/>
      <c r="J22" s="56"/>
      <c r="K22" s="4"/>
    </row>
    <row r="23" spans="1:11" x14ac:dyDescent="0.25">
      <c r="A23" s="59" t="s">
        <v>17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1" x14ac:dyDescent="0.25">
      <c r="A24" s="92" t="s">
        <v>18</v>
      </c>
      <c r="B24" s="93"/>
      <c r="C24" s="93"/>
      <c r="D24" s="93"/>
      <c r="E24" s="93"/>
      <c r="F24" s="93"/>
      <c r="G24" s="93"/>
      <c r="H24" s="93"/>
      <c r="I24" s="93"/>
      <c r="J24" s="94"/>
      <c r="K24" s="4"/>
    </row>
    <row r="25" spans="1:11" ht="15" customHeight="1" x14ac:dyDescent="0.25">
      <c r="A25" s="95" t="s">
        <v>19</v>
      </c>
      <c r="B25" s="96"/>
      <c r="C25" s="97" t="s">
        <v>20</v>
      </c>
      <c r="D25" s="99"/>
      <c r="E25" s="99"/>
      <c r="F25" s="99" t="s">
        <v>21</v>
      </c>
      <c r="G25" s="99"/>
      <c r="H25" s="96"/>
      <c r="I25" s="97" t="s">
        <v>22</v>
      </c>
      <c r="J25" s="98"/>
    </row>
    <row r="26" spans="1:11" ht="18.75" customHeight="1" x14ac:dyDescent="0.25">
      <c r="A26" s="103">
        <v>15809352500.999998</v>
      </c>
      <c r="B26" s="104"/>
      <c r="C26" s="88">
        <v>15809352500.999998</v>
      </c>
      <c r="D26" s="89"/>
      <c r="E26" s="90"/>
      <c r="F26" s="88">
        <v>6910466609.25</v>
      </c>
      <c r="G26" s="89"/>
      <c r="H26" s="90"/>
      <c r="I26" s="105">
        <f>IF(F26&gt;0,F26/C26,0)</f>
        <v>0.43711256414915717</v>
      </c>
      <c r="J26" s="106"/>
    </row>
    <row r="27" spans="1:11" x14ac:dyDescent="0.25">
      <c r="A27" s="92" t="s">
        <v>23</v>
      </c>
      <c r="B27" s="93"/>
      <c r="C27" s="93"/>
      <c r="D27" s="93"/>
      <c r="E27" s="93"/>
      <c r="F27" s="93"/>
      <c r="G27" s="93"/>
      <c r="H27" s="93"/>
      <c r="I27" s="93"/>
      <c r="J27" s="94"/>
      <c r="K27" s="4"/>
    </row>
    <row r="28" spans="1:11" x14ac:dyDescent="0.25">
      <c r="A28" s="19"/>
      <c r="B28" s="2"/>
      <c r="C28" s="86" t="s">
        <v>47</v>
      </c>
      <c r="D28" s="91"/>
      <c r="E28" s="86" t="s">
        <v>45</v>
      </c>
      <c r="F28" s="91"/>
      <c r="G28" s="86" t="s">
        <v>46</v>
      </c>
      <c r="H28" s="86"/>
      <c r="I28" s="86" t="s">
        <v>24</v>
      </c>
      <c r="J28" s="87"/>
    </row>
    <row r="29" spans="1:11" ht="48" customHeight="1" x14ac:dyDescent="0.25">
      <c r="A29" s="20" t="s">
        <v>25</v>
      </c>
      <c r="B29" s="21" t="s">
        <v>26</v>
      </c>
      <c r="C29" s="21" t="s">
        <v>37</v>
      </c>
      <c r="D29" s="21" t="s">
        <v>38</v>
      </c>
      <c r="E29" s="21" t="s">
        <v>39</v>
      </c>
      <c r="F29" s="21" t="s">
        <v>40</v>
      </c>
      <c r="G29" s="21" t="s">
        <v>41</v>
      </c>
      <c r="H29" s="21" t="s">
        <v>42</v>
      </c>
      <c r="I29" s="21" t="s">
        <v>43</v>
      </c>
      <c r="J29" s="22" t="s">
        <v>44</v>
      </c>
    </row>
    <row r="30" spans="1:11" ht="57" customHeight="1" x14ac:dyDescent="0.25">
      <c r="A30" s="23" t="s">
        <v>57</v>
      </c>
      <c r="B30" s="24" t="s">
        <v>59</v>
      </c>
      <c r="C30" s="25">
        <v>110211758</v>
      </c>
      <c r="D30" s="26">
        <v>15418352501</v>
      </c>
      <c r="E30" s="27">
        <v>25356046</v>
      </c>
      <c r="F30" s="26">
        <v>3547248135.8600001</v>
      </c>
      <c r="G30" s="25">
        <v>25050676</v>
      </c>
      <c r="H30" s="26">
        <v>3546319331.1399999</v>
      </c>
      <c r="I30" s="28">
        <f>IF(G30&gt;0,G30/E30,0)</f>
        <v>0.98795671848836364</v>
      </c>
      <c r="J30" s="29">
        <f>IF(H30&gt;0,H30/F30,0)</f>
        <v>0.99973816189777909</v>
      </c>
    </row>
    <row r="31" spans="1:11" ht="60" customHeight="1" x14ac:dyDescent="0.25">
      <c r="A31" s="30" t="s">
        <v>58</v>
      </c>
      <c r="B31" s="31" t="s">
        <v>59</v>
      </c>
      <c r="C31" s="32">
        <v>3897119</v>
      </c>
      <c r="D31" s="33">
        <v>391000000</v>
      </c>
      <c r="E31" s="34">
        <v>930501</v>
      </c>
      <c r="F31" s="33">
        <v>93357667</v>
      </c>
      <c r="G31" s="32">
        <v>861405</v>
      </c>
      <c r="H31" s="33">
        <v>116649655.2</v>
      </c>
      <c r="I31" s="28">
        <f>IF(G31&gt;0,G31/E31,0)</f>
        <v>0.92574322864779302</v>
      </c>
      <c r="J31" s="29">
        <f>IF(H31&gt;0,H31/F31,0)</f>
        <v>1.2494919694169306</v>
      </c>
    </row>
    <row r="32" spans="1:11" x14ac:dyDescent="0.25">
      <c r="A32" s="59" t="s">
        <v>27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6" x14ac:dyDescent="0.25">
      <c r="A33" s="92" t="s">
        <v>28</v>
      </c>
      <c r="B33" s="93"/>
      <c r="C33" s="93"/>
      <c r="D33" s="93"/>
      <c r="E33" s="93"/>
      <c r="F33" s="93"/>
      <c r="G33" s="93"/>
      <c r="H33" s="93"/>
      <c r="I33" s="93"/>
      <c r="J33" s="94"/>
      <c r="K33" s="4"/>
    </row>
    <row r="34" spans="1:16" ht="24" customHeight="1" x14ac:dyDescent="0.25">
      <c r="A34" s="35" t="s">
        <v>29</v>
      </c>
      <c r="B34" s="55" t="s">
        <v>57</v>
      </c>
      <c r="C34" s="55"/>
      <c r="D34" s="55"/>
      <c r="E34" s="55"/>
      <c r="F34" s="55"/>
      <c r="G34" s="55"/>
      <c r="H34" s="55"/>
      <c r="I34" s="55"/>
      <c r="J34" s="56"/>
    </row>
    <row r="35" spans="1:16" ht="46.5" customHeight="1" x14ac:dyDescent="0.25">
      <c r="A35" s="35" t="s">
        <v>30</v>
      </c>
      <c r="B35" s="55" t="s">
        <v>60</v>
      </c>
      <c r="C35" s="55"/>
      <c r="D35" s="55"/>
      <c r="E35" s="55"/>
      <c r="F35" s="55"/>
      <c r="G35" s="55"/>
      <c r="H35" s="55"/>
      <c r="I35" s="55"/>
      <c r="J35" s="56"/>
    </row>
    <row r="36" spans="1:16" ht="42.75" customHeight="1" x14ac:dyDescent="0.25">
      <c r="A36" s="35" t="s">
        <v>31</v>
      </c>
      <c r="B36" s="55" t="s">
        <v>76</v>
      </c>
      <c r="C36" s="55"/>
      <c r="D36" s="55"/>
      <c r="E36" s="55"/>
      <c r="F36" s="55"/>
      <c r="G36" s="55"/>
      <c r="H36" s="55"/>
      <c r="I36" s="55"/>
      <c r="J36" s="56"/>
    </row>
    <row r="37" spans="1:16" ht="42.75" customHeight="1" x14ac:dyDescent="0.25">
      <c r="A37" s="35" t="s">
        <v>32</v>
      </c>
      <c r="B37" s="57" t="s">
        <v>79</v>
      </c>
      <c r="C37" s="57"/>
      <c r="D37" s="57"/>
      <c r="E37" s="57"/>
      <c r="F37" s="57"/>
      <c r="G37" s="57"/>
      <c r="H37" s="57"/>
      <c r="I37" s="57"/>
      <c r="J37" s="58"/>
      <c r="M37" s="100"/>
      <c r="N37" s="100"/>
      <c r="O37" s="100"/>
      <c r="P37" s="100"/>
    </row>
    <row r="38" spans="1:16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8"/>
    </row>
    <row r="39" spans="1:16" ht="17.25" customHeight="1" x14ac:dyDescent="0.25">
      <c r="A39" s="35" t="s">
        <v>29</v>
      </c>
      <c r="B39" s="55" t="s">
        <v>58</v>
      </c>
      <c r="C39" s="55"/>
      <c r="D39" s="55"/>
      <c r="E39" s="55"/>
      <c r="F39" s="55"/>
      <c r="G39" s="55"/>
      <c r="H39" s="55"/>
      <c r="I39" s="55"/>
      <c r="J39" s="56"/>
    </row>
    <row r="40" spans="1:16" ht="45" customHeight="1" x14ac:dyDescent="0.25">
      <c r="A40" s="35" t="s">
        <v>30</v>
      </c>
      <c r="B40" s="55" t="s">
        <v>61</v>
      </c>
      <c r="C40" s="55"/>
      <c r="D40" s="55"/>
      <c r="E40" s="55"/>
      <c r="F40" s="55"/>
      <c r="G40" s="55"/>
      <c r="H40" s="55"/>
      <c r="I40" s="55"/>
      <c r="J40" s="56"/>
    </row>
    <row r="41" spans="1:16" ht="45" customHeight="1" x14ac:dyDescent="0.25">
      <c r="A41" s="35" t="s">
        <v>31</v>
      </c>
      <c r="B41" s="55" t="s">
        <v>77</v>
      </c>
      <c r="C41" s="55"/>
      <c r="D41" s="55"/>
      <c r="E41" s="55"/>
      <c r="F41" s="55"/>
      <c r="G41" s="55"/>
      <c r="H41" s="55"/>
      <c r="I41" s="55"/>
      <c r="J41" s="56"/>
    </row>
    <row r="42" spans="1:16" ht="57" customHeight="1" x14ac:dyDescent="0.25">
      <c r="A42" s="35" t="s">
        <v>32</v>
      </c>
      <c r="B42" s="57" t="s">
        <v>78</v>
      </c>
      <c r="C42" s="57"/>
      <c r="D42" s="57"/>
      <c r="E42" s="57"/>
      <c r="F42" s="57"/>
      <c r="G42" s="57"/>
      <c r="H42" s="57"/>
      <c r="I42" s="57"/>
      <c r="J42" s="58"/>
    </row>
    <row r="43" spans="1:16" x14ac:dyDescent="0.25">
      <c r="A43" s="59" t="s">
        <v>64</v>
      </c>
      <c r="B43" s="60"/>
      <c r="C43" s="60"/>
      <c r="D43" s="60"/>
      <c r="E43" s="60"/>
      <c r="F43" s="60"/>
      <c r="G43" s="60"/>
      <c r="H43" s="60"/>
      <c r="I43" s="60"/>
      <c r="J43" s="61"/>
    </row>
    <row r="44" spans="1:16" x14ac:dyDescent="0.25">
      <c r="A44" s="62" t="s">
        <v>33</v>
      </c>
      <c r="B44" s="63"/>
      <c r="C44" s="63"/>
      <c r="D44" s="63"/>
      <c r="E44" s="63"/>
      <c r="F44" s="63"/>
      <c r="G44" s="63"/>
      <c r="H44" s="63"/>
      <c r="I44" s="63"/>
      <c r="J44" s="64"/>
      <c r="K44" s="4"/>
    </row>
    <row r="45" spans="1:16" ht="29.25" customHeight="1" x14ac:dyDescent="0.25">
      <c r="A45" s="55" t="s">
        <v>73</v>
      </c>
      <c r="B45" s="55"/>
      <c r="C45" s="55"/>
      <c r="D45" s="55"/>
      <c r="E45" s="55"/>
      <c r="F45" s="55"/>
      <c r="G45" s="55"/>
      <c r="H45" s="55"/>
      <c r="I45" s="55"/>
      <c r="J45" s="55"/>
      <c r="K45" s="4"/>
    </row>
    <row r="46" spans="1:16" ht="16.5" hidden="1" customHeigh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4"/>
    </row>
    <row r="47" spans="1:16" ht="16.5" hidden="1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4"/>
    </row>
    <row r="48" spans="1:16" ht="27" hidden="1" customHeigh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</row>
    <row r="49" spans="1:10" ht="20.25" hidden="1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30.75" customHeight="1" x14ac:dyDescent="0.25">
      <c r="A50" s="101" t="s">
        <v>65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9" customHeight="1" x14ac:dyDescent="0.25"/>
    <row r="52" spans="1:10" ht="18.75" x14ac:dyDescent="0.25">
      <c r="B52" s="42" t="s">
        <v>66</v>
      </c>
      <c r="C52" s="42"/>
      <c r="D52" s="42"/>
      <c r="E52" s="42"/>
      <c r="F52" s="46" t="s">
        <v>67</v>
      </c>
      <c r="G52" s="47"/>
      <c r="H52" s="48"/>
    </row>
    <row r="53" spans="1:10" ht="18.75" x14ac:dyDescent="0.25">
      <c r="B53" s="43" t="s">
        <v>68</v>
      </c>
      <c r="C53" s="43"/>
      <c r="D53" s="43"/>
      <c r="E53" s="43"/>
      <c r="F53" s="49" t="s">
        <v>69</v>
      </c>
      <c r="G53" s="50"/>
      <c r="H53" s="51"/>
    </row>
    <row r="54" spans="1:10" ht="63.75" customHeight="1" x14ac:dyDescent="0.25">
      <c r="B54" s="44" t="s">
        <v>74</v>
      </c>
      <c r="C54" s="44"/>
      <c r="D54" s="44"/>
      <c r="E54" s="44"/>
      <c r="F54" s="52" t="s">
        <v>70</v>
      </c>
      <c r="G54" s="53"/>
      <c r="H54" s="54"/>
    </row>
    <row r="55" spans="1:10" ht="30" customHeight="1" x14ac:dyDescent="0.25">
      <c r="B55" s="45" t="s">
        <v>71</v>
      </c>
      <c r="C55" s="45"/>
      <c r="D55" s="45"/>
      <c r="E55" s="45"/>
      <c r="F55" s="39" t="s">
        <v>71</v>
      </c>
      <c r="G55" s="40"/>
      <c r="H55" s="41"/>
    </row>
    <row r="56" spans="1:10" ht="30.75" customHeight="1" x14ac:dyDescent="0.25">
      <c r="B56" s="45" t="s">
        <v>72</v>
      </c>
      <c r="C56" s="45"/>
      <c r="D56" s="45"/>
      <c r="E56" s="45"/>
      <c r="F56" s="39" t="s">
        <v>72</v>
      </c>
      <c r="G56" s="40"/>
      <c r="H56" s="41"/>
    </row>
  </sheetData>
  <mergeCells count="67">
    <mergeCell ref="M37:P37"/>
    <mergeCell ref="A50:J50"/>
    <mergeCell ref="B10:J10"/>
    <mergeCell ref="B11:J11"/>
    <mergeCell ref="B22:J22"/>
    <mergeCell ref="A32:J32"/>
    <mergeCell ref="A33:J33"/>
    <mergeCell ref="B34:J34"/>
    <mergeCell ref="B35:J35"/>
    <mergeCell ref="B36:J36"/>
    <mergeCell ref="B37:J37"/>
    <mergeCell ref="A26:B26"/>
    <mergeCell ref="I26:J26"/>
    <mergeCell ref="A27:J27"/>
    <mergeCell ref="C28:D28"/>
    <mergeCell ref="G28:H28"/>
    <mergeCell ref="I28:J28"/>
    <mergeCell ref="C26:E26"/>
    <mergeCell ref="F26:H26"/>
    <mergeCell ref="E28:F28"/>
    <mergeCell ref="A23:J23"/>
    <mergeCell ref="A24:J24"/>
    <mergeCell ref="A25:B25"/>
    <mergeCell ref="I25:J25"/>
    <mergeCell ref="C25:E25"/>
    <mergeCell ref="F25:H25"/>
    <mergeCell ref="C17:J17"/>
    <mergeCell ref="A18:J18"/>
    <mergeCell ref="B19:J19"/>
    <mergeCell ref="B20:J20"/>
    <mergeCell ref="B21:J21"/>
    <mergeCell ref="C16:J16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9:J9"/>
    <mergeCell ref="B12:J12"/>
    <mergeCell ref="B13:J13"/>
    <mergeCell ref="A14:J14"/>
    <mergeCell ref="C15:J15"/>
    <mergeCell ref="A47:J47"/>
    <mergeCell ref="A48:J48"/>
    <mergeCell ref="A49:J49"/>
    <mergeCell ref="B39:J39"/>
    <mergeCell ref="B40:J40"/>
    <mergeCell ref="B41:J41"/>
    <mergeCell ref="B42:J42"/>
    <mergeCell ref="A46:J46"/>
    <mergeCell ref="A43:J43"/>
    <mergeCell ref="A44:J44"/>
    <mergeCell ref="A45:J45"/>
    <mergeCell ref="F55:H55"/>
    <mergeCell ref="F56:H56"/>
    <mergeCell ref="B52:E52"/>
    <mergeCell ref="B53:E53"/>
    <mergeCell ref="B54:E54"/>
    <mergeCell ref="B55:E55"/>
    <mergeCell ref="B56:E56"/>
    <mergeCell ref="F52:H52"/>
    <mergeCell ref="F53:H53"/>
    <mergeCell ref="F54:H54"/>
  </mergeCells>
  <phoneticPr fontId="6" type="noConversion"/>
  <dataValidations xWindow="685" yWindow="501" count="16">
    <dataValidation allowBlank="1" showInputMessage="1" showErrorMessage="1" prompt="Monto ejecutado en el trimestre" sqref="H29:H31" xr:uid="{00000000-0002-0000-0000-000000000000}"/>
    <dataValidation allowBlank="1" showInputMessage="1" showErrorMessage="1" prompt="Meta alcanzada en el trimestre" sqref="G29" xr:uid="{00000000-0002-0000-0000-000001000000}"/>
    <dataValidation allowBlank="1" showInputMessage="1" showErrorMessage="1" prompt="Monto presupuestado para el producto" sqref="D29:D31 E30:F31 F29" xr:uid="{00000000-0002-0000-0000-000002000000}"/>
    <dataValidation allowBlank="1" showInputMessage="1" showErrorMessage="1" prompt="Meta anual del indicador" sqref="C29:C31 E29" xr:uid="{00000000-0002-0000-0000-000003000000}"/>
    <dataValidation allowBlank="1" showInputMessage="1" showErrorMessage="1" prompt="Nombre del indicador" sqref="B29:B31" xr:uid="{00000000-0002-0000-0000-000004000000}"/>
    <dataValidation allowBlank="1" showInputMessage="1" showErrorMessage="1" prompt="Nombre de cada producto" sqref="A29:A31" xr:uid="{00000000-0002-0000-0000-000005000000}"/>
    <dataValidation allowBlank="1" showInputMessage="1" showErrorMessage="1" prompt="¿En qué consiste el programa?" sqref="B20:J20" xr:uid="{00000000-0002-0000-0000-000006000000}"/>
    <dataValidation allowBlank="1" showInputMessage="1" showErrorMessage="1" prompt="Presupuesto del programa" sqref="A26:C26" xr:uid="{00000000-0002-0000-0000-000007000000}"/>
    <dataValidation allowBlank="1" showInputMessage="1" showErrorMessage="1" prompt="De existir desvío, explicar razones." sqref="B37:J38 B42:J42" xr:uid="{00000000-0002-0000-0000-000008000000}"/>
    <dataValidation allowBlank="1" showInputMessage="1" showErrorMessage="1" prompt="1. Describir lo plasmado en el presupuesto_x000a_2. Describir lo alcanzado en términos financieros y de producción " sqref="B36:J36 B41:J41" xr:uid="{00000000-0002-0000-0000-000009000000}"/>
    <dataValidation allowBlank="1" showInputMessage="1" showErrorMessage="1" prompt="¿En qué consiste el producto? su objetivo" sqref="B35:J35 B40:J40" xr:uid="{00000000-0002-0000-0000-00000A000000}"/>
    <dataValidation allowBlank="1" showInputMessage="1" showErrorMessage="1" prompt="Nombre del product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1:J21" xr:uid="{00000000-0002-0000-0000-00000C000000}"/>
    <dataValidation allowBlank="1" showInputMessage="1" prompt="Nombre del capítulo" sqref="B9:J11" xr:uid="{00000000-0002-0000-0000-00000D000000}"/>
    <dataValidation allowBlank="1" sqref="A9" xr:uid="{00000000-0002-0000-0000-00000E000000}"/>
    <dataValidation allowBlank="1" showInputMessage="1" showErrorMessage="1" prompt="Oportunidades de mejora identificadas" sqref="A49:J49 A45:J45" xr:uid="{00000000-0002-0000-0000-00000F000000}"/>
  </dataValidations>
  <printOptions horizontalCentered="1" verticalCentered="1"/>
  <pageMargins left="0.1" right="0.1" top="0.1" bottom="0.1" header="0.3" footer="0.3"/>
  <pageSetup scale="5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Ashley Marie Arias Castro</cp:lastModifiedBy>
  <cp:lastPrinted>2023-07-05T13:45:56Z</cp:lastPrinted>
  <dcterms:created xsi:type="dcterms:W3CDTF">2021-03-22T15:50:10Z</dcterms:created>
  <dcterms:modified xsi:type="dcterms:W3CDTF">2023-07-05T14:23:48Z</dcterms:modified>
</cp:coreProperties>
</file>